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activeTab="0"/>
  </bookViews>
  <sheets>
    <sheet name="Foglio1" sheetId="1" r:id="rId1"/>
    <sheet name="Foglio2" sheetId="2" r:id="rId2"/>
    <sheet name="Foglio3" sheetId="3" r:id="rId3"/>
  </sheets>
  <definedNames>
    <definedName name="SHEET_TITLE" localSheetId="0">"Foglio1"</definedName>
    <definedName name="SHEET_TITLE" localSheetId="1">"Foglio2"</definedName>
    <definedName name="SHEET_TITLE" localSheetId="2">"Foglio3"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<sst xmlns="http://schemas.openxmlformats.org/spreadsheetml/2006/main" count="30" uniqueCount="30">
  <si>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funziona da 0,001 a 999999999999,999</t>
  </si>
  <si>
    <t>sei</t>
  </si>
  <si>
    <t>sette</t>
  </si>
  <si>
    <t xml:space="preserve"> </t>
  </si>
  <si>
    <t>due</t>
  </si>
  <si>
    <t>tre</t>
  </si>
  <si>
    <t>quattro</t>
  </si>
  <si>
    <t>cinque</t>
  </si>
  <si>
    <t>tredici</t>
  </si>
  <si>
    <t>quattordici</t>
  </si>
  <si>
    <t>otto</t>
  </si>
  <si>
    <t>uno</t>
  </si>
  <si>
    <t>dieci</t>
  </si>
  <si>
    <t>undici</t>
  </si>
  <si>
    <t>dodici</t>
  </si>
  <si>
    <t>zero</t>
  </si>
  <si>
    <t>venti</t>
  </si>
  <si>
    <t>quindici</t>
  </si>
  <si>
    <t>sedici</t>
  </si>
  <si>
    <t>nove</t>
  </si>
  <si>
    <t>diciotto</t>
  </si>
  <si>
    <t>diciannove</t>
  </si>
  <si>
    <t>ottanta</t>
  </si>
  <si>
    <t>novanta</t>
  </si>
  <si>
    <t>trenta</t>
  </si>
  <si>
    <t>quaranta</t>
  </si>
  <si>
    <t>cinquanta</t>
  </si>
  <si>
    <t>diciassette</t>
  </si>
  <si>
    <t>settanta</t>
  </si>
  <si>
    <t>sessanta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</si>
</sst>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"/>
  <sheetViews>
    <sheetView tabSelected="1" zoomScaleSheetLayoutView="1" workbookViewId="0" topLeftCell="A1">
      <selection activeCell="A3" sqref="A3"/>
    </sheetView>
  </sheetViews>
  <sheetFormatPr defaultColWidth="9.00390625" defaultRowHeight="12.75"/>
  <cols>
    <col min="1" max="1" width="15.50390625" style="1" bestFit="1" customWidth="1"/>
    <col min="2" max="2" width="90.125" style="1" customWidth="1"/>
    <col min="3" max="31" width="3.75390625" style="1" customWidth="1"/>
    <col min="32" max="32" width="4.875" style="1" customWidth="1"/>
    <col min="33" max="33" width="7.375" style="1" customWidth="1"/>
    <col min="34" max="34" width="4.125" style="1" customWidth="1"/>
    <col min="35" max="42" width="9.125" style="1" customWidth="1"/>
  </cols>
  <sheetData>
    <row r="1" spans="2:33" ht="13.5">
      <c r="B1" s="1" t="s">
        <v>0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0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20</v>
      </c>
    </row>
    <row r="2" spans="5:33" ht="13.5"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</v>
      </c>
      <c r="K2" s="1" t="s">
        <v>2</v>
      </c>
      <c r="L2" s="1" t="s">
        <v>10</v>
      </c>
      <c r="M2" s="1" t="s">
        <v>19</v>
      </c>
      <c r="N2" s="1" t="s">
        <v>12</v>
      </c>
      <c r="O2" s="1" t="s">
        <v>13</v>
      </c>
      <c r="P2" s="1" t="s">
        <v>14</v>
      </c>
      <c r="Q2" s="1" t="s">
        <v>8</v>
      </c>
      <c r="R2" s="1" t="s">
        <v>9</v>
      </c>
      <c r="S2" s="1" t="s">
        <v>17</v>
      </c>
      <c r="T2" s="1" t="s">
        <v>18</v>
      </c>
      <c r="U2" s="1" t="s">
        <v>27</v>
      </c>
      <c r="V2" s="1" t="s">
        <v>20</v>
      </c>
      <c r="W2" s="1" t="s">
        <v>21</v>
      </c>
      <c r="X2" s="1" t="s">
        <v>15</v>
      </c>
      <c r="Y2" s="1" t="s">
        <v>16</v>
      </c>
      <c r="Z2" s="1" t="s">
        <v>24</v>
      </c>
      <c r="AA2" s="1" t="s">
        <v>25</v>
      </c>
      <c r="AB2" s="1" t="s">
        <v>26</v>
      </c>
      <c r="AC2" s="1" t="s">
        <v>29</v>
      </c>
      <c r="AD2" s="1" t="s">
        <v>28</v>
      </c>
      <c r="AE2" s="1" t="s">
        <v>22</v>
      </c>
      <c r="AF2" s="1" t="s">
        <v>23</v>
      </c>
      <c r="AG2" s="1" t="s">
        <v>3</v>
      </c>
    </row>
    <row r="3" spans="1:42" ht="13.5">
      <c r="A3" s="1">
        <v>1000.6</v>
      </c>
      <c r="B3" s="1" t="str">
        <f>IF(Z3&lt;&gt;"",Z3&amp;IF(Z3&lt;&gt;"unmiliardo","miliardi",""),"")&amp;IF(S3&lt;&gt;"",S3&amp;IF(S3&lt;&gt;"unmilione","milioni",""),"")&amp;IF(L3&lt;&gt;"",L3&amp;IF(L3&lt;&gt;"mille","mila",""),"")&amp;E3&amp;IF(AF3&gt;0," virgola "&amp;AK3,"")</f>
        <v>mille virgola sei</v>
      </c>
      <c r="C3" s="1" t="str">
        <f>RIGHT("0000000000000"&amp;INT(A3),12)</f>
        <v>000000001000</v>
      </c>
      <c r="D3" s="1" t="str">
        <f>RIGHT(C3,3)</f>
        <v>000</v>
      </c>
      <c r="E3" s="1" t="str">
        <f>IF(INT(A3)=0,"zero",IF(LEFT(D3,1)="1","cento",IF(VALUE(LEFT(D3,1))&gt;1,HLOOKUP(VALUE(LEFT(D3)),$E$1:$M$8,2)&amp;"cento",""))&amp;G3)</f>
        <v/>
      </c>
      <c r="F3" s="1" t="str">
        <f>RIGHT(D3,2)</f>
        <v>00</v>
      </c>
      <c r="G3" s="1" t="str">
        <f>IF(VALUE(F3)=0,"",IF(VALUE(F3)&lt;20,HLOOKUP(VALUE(F3),$E$1:$X$2,2),J3))</f>
        <v/>
      </c>
      <c r="H3" s="1" t="str">
        <f>RIGHT(F3,1)</f>
        <v>0</v>
      </c>
      <c r="I3" s="1" t="str">
        <f>IF(VALUE(LEFT(F3,1))=0,"",HLOOKUP(VALUE(LEFT(F3,1))+20,$Y$1:$AG$2,2))</f>
        <v/>
      </c>
      <c r="J3" s="1" t="str">
        <f>IF(OR(VALUE(H3)=1,VALUE(H3)=8),LEFT(I3,LEN(I3)-1),I3)&amp;IF(VALUE(H3)=0,"",HLOOKUP(VALUE(H3),$E$1:$X$2,2))</f>
        <v/>
      </c>
      <c r="K3" s="1" t="str">
        <f>MID(C3,7,3)</f>
        <v>001</v>
      </c>
      <c r="L3" s="1" t="str">
        <f>IF(VALUE(K3)=1,"mille",IF(LEFT(K3,1)="1","cento",IF(VALUE(LEFT(K3,1))&gt;1,HLOOKUP(VALUE(LEFT(K3)),$E$1:$M$8,2)&amp;"cento",""))&amp;N3)</f>
        <v>mille</v>
      </c>
      <c r="M3" s="1" t="str">
        <f>RIGHT(K3,2)</f>
        <v>01</v>
      </c>
      <c r="N3" s="1" t="str">
        <f>IF(VALUE(M3)=0,"",IF(VALUE(M3)&lt;20,HLOOKUP(VALUE(M3),$E$1:$X$2,2),Q3))</f>
        <v>uno</v>
      </c>
      <c r="O3" s="1" t="str">
        <f>RIGHT(M3,1)</f>
        <v>1</v>
      </c>
      <c r="P3" s="1" t="str">
        <f>IF(VALUE(LEFT(M3,1))=0,"",HLOOKUP(VALUE(LEFT(M3,1))+20,$Y$1:$AG$2,2))</f>
        <v/>
      </c>
      <c r="Q3" s="1" t="e">
        <f>IF(OR(VALUE(O3)=1,VALUE(O3)=8),LEFT(P3,LEN(P3)-1),P3)&amp;IF(VALUE(O3)=0,"",HLOOKUP(VALUE(O3),$E$1:$X$2,2))</f>
        <v>#VALUE!</v>
      </c>
      <c r="R3" s="1" t="str">
        <f>MID(C3,4,3)</f>
        <v>000</v>
      </c>
      <c r="S3" s="1" t="str">
        <f>IF(VALUE(R3)=1,"unmilione",IF(LEFT(R3,1)="1","cento",IF(VALUE(LEFT(R3,1))&gt;1,HLOOKUP(VALUE(LEFT(R3)),$E$1:$M$8,2)&amp;"cento",""))&amp;U3)</f>
        <v/>
      </c>
      <c r="T3" s="1" t="str">
        <f>RIGHT(R3,2)</f>
        <v>00</v>
      </c>
      <c r="U3" s="1" t="str">
        <f>IF(VALUE(T3)=0,"",IF(VALUE(T3)&lt;20,HLOOKUP(VALUE(T3),$E$1:$X$2,2),X3))</f>
        <v/>
      </c>
      <c r="V3" s="1" t="str">
        <f>RIGHT(T3,1)</f>
        <v>0</v>
      </c>
      <c r="W3" s="1" t="str">
        <f>IF(VALUE(LEFT(T3,1))=0,"",HLOOKUP(VALUE(LEFT(T3,1))+20,$Y$1:$AG$2,2))</f>
        <v/>
      </c>
      <c r="X3" s="1" t="str">
        <f>IF(OR(VALUE(V3)=1,VALUE(V3)=8),LEFT(W3,LEN(W3)-1),W3)&amp;IF(VALUE(V3)=0,"",HLOOKUP(VALUE(V3),$E$1:$X$2,2))</f>
        <v/>
      </c>
      <c r="Y3" s="1" t="str">
        <f>MID(C3,1,3)</f>
        <v>000</v>
      </c>
      <c r="Z3" s="1" t="str">
        <f>IF(VALUE(Y3)=1,"unmiliardo",IF(LEFT(Y3,1)="1","cento",IF(VALUE(LEFT(Y3,1))&gt;1,HLOOKUP(VALUE(LEFT(Y3)),$E$1:$M$8,2)&amp;"cento",""))&amp;AB3)</f>
        <v/>
      </c>
      <c r="AA3" s="1" t="str">
        <f>RIGHT(Y3,2)</f>
        <v>00</v>
      </c>
      <c r="AB3" s="1" t="str">
        <f>IF(VALUE(AA3)=0,"",IF(VALUE(AA3)&lt;20,HLOOKUP(VALUE(AA3),$E$1:$X$2,2),AE3))</f>
        <v/>
      </c>
      <c r="AC3" s="1" t="str">
        <f>RIGHT(AA3,1)</f>
        <v>0</v>
      </c>
      <c r="AD3" s="1" t="str">
        <f>IF(VALUE(LEFT(AA3,1))=0,"",HLOOKUP(VALUE(LEFT(AA3,1))+20,$Y$1:$AG$2,2))</f>
        <v/>
      </c>
      <c r="AE3" s="1" t="str">
        <f>IF(OR(VALUE(AC3)=1,VALUE(AC3)=8),LEFT(AD3,LEN(AD3)-1),AD3)&amp;IF(VALUE(AC3)=0,"",HLOOKUP(VALUE(AC3),$E$1:$X$2,2))</f>
        <v/>
      </c>
      <c r="AF3" s="1">
        <f>ROUND((A3-INT(A3))*1000,0)</f>
        <v>600</v>
      </c>
      <c r="AG3" s="1" t="str">
        <f>IF(AF3&lt;10,"00"&amp;AF3,AH3)</f>
        <v>600</v>
      </c>
      <c r="AH3" s="1" t="str">
        <f>IF(AF3&lt;100,"0"&amp;AF3,""&amp;AF3)</f>
        <v>600</v>
      </c>
      <c r="AI3" s="1" t="str">
        <f>IF(RIGHT(AG3,1)="0",LEFT(AG3,2),AG3)</f>
        <v>60</v>
      </c>
      <c r="AJ3" s="1" t="str">
        <f>IF(RIGHT(AI3,1)="0",LEFT(AI3,1),AI3)</f>
        <v>6</v>
      </c>
      <c r="AK3" s="1" t="str">
        <f>IF(LEN(AJ3)=3,IF(LEFT(AJ3,1)="1","cento",IF(VALUE(LEFT(AJ3,1))&gt;1,HLOOKUP(VALUE(LEFT(AJ3)),$E$1:$M$8,2)&amp;"cento","zero"))&amp;AM3,AM3)</f>
        <v>sei</v>
      </c>
      <c r="AL3" s="1" t="str">
        <f>RIGHT(AJ3,2)</f>
        <v>6</v>
      </c>
      <c r="AM3" s="1" t="str">
        <f>IF(VALUE(AL3)=0,"",IF(VALUE(AL3)&lt;20,IF(LEFT(AL3,1)="0","zero","")&amp;HLOOKUP(VALUE(AL3),$E$1:$X$2,2),AP3))</f>
        <v>sei</v>
      </c>
      <c r="AN3" s="1" t="str">
        <f>RIGHT(AL3,1)</f>
        <v>6</v>
      </c>
      <c r="AO3" s="1" t="str">
        <f>IF(VALUE(LEFT(AL3,1))=0,"",HLOOKUP(VALUE(LEFT(AL3,1))+20,$Y$1:$AG$2,2))</f>
        <v>sessanta</v>
      </c>
      <c r="AP3" s="1" t="str">
        <f>IF(OR(VALUE(AN3)=1,VALUE(AN3)=8),LEFT(AO3,LEN(AO3)-1),AO3)&amp;IF(VALUE(AN3)=0,"",HLOOKUP(VALUE(AN3),$E$1:$X$2,2))</f>
        <v>sessantasei</v>
      </c>
    </row>
    <row r="4" ht="13.5"/>
    <row r="5" ht="12.75"/>
    <row r="6" ht="12.75"/>
    <row r="7" ht="12.75"/>
    <row r="8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